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Regjistr.Prok.Publike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C24"/>
  <c r="C23" s="1"/>
  <c r="C22"/>
  <c r="C21"/>
  <c r="C19"/>
  <c r="C17"/>
  <c r="C16"/>
  <c r="C15"/>
  <c r="C14"/>
  <c r="C13"/>
  <c r="C12"/>
  <c r="C10"/>
  <c r="C9"/>
  <c r="C8"/>
  <c r="C7"/>
  <c r="C6"/>
  <c r="C11" l="1"/>
  <c r="C20" l="1"/>
  <c r="C18"/>
  <c r="C5"/>
  <c r="C26" l="1"/>
</calcChain>
</file>

<file path=xl/sharedStrings.xml><?xml version="1.0" encoding="utf-8"?>
<sst xmlns="http://schemas.openxmlformats.org/spreadsheetml/2006/main" count="78" uniqueCount="36">
  <si>
    <t>Totali</t>
  </si>
  <si>
    <t>Objekti I Prokurimit</t>
  </si>
  <si>
    <t>Burimi I financimit</t>
  </si>
  <si>
    <t>Lloji I procedurës së prokurimit</t>
  </si>
  <si>
    <t>Koha e planifikuar për zhvillimin e procedurës</t>
  </si>
  <si>
    <t>.Materiale zyre dhe të përgjithshme</t>
  </si>
  <si>
    <t>Kancelari</t>
  </si>
  <si>
    <t>Buxh. I shtetit</t>
  </si>
  <si>
    <t>Gjatë vitit</t>
  </si>
  <si>
    <t>Materiale pastrimi, ngrohje, ndricim</t>
  </si>
  <si>
    <t>Materiale për funksionimin e pajisjeve të zyrës</t>
  </si>
  <si>
    <t>Blerje dokumentacioni financiar</t>
  </si>
  <si>
    <t>Furnizime dhe material.te tjera zyre dhe të përgjithshme</t>
  </si>
  <si>
    <t>Shërbime nga të tretë</t>
  </si>
  <si>
    <t>Drita ujë</t>
  </si>
  <si>
    <t>Shërbime e e-mail,interneti, telefonik</t>
  </si>
  <si>
    <t>Shërbime postare dhe abonimit</t>
  </si>
  <si>
    <t>Shërbime për roje</t>
  </si>
  <si>
    <t>Shpenzime të printimit</t>
  </si>
  <si>
    <t>Shpenzime transporti</t>
  </si>
  <si>
    <t>Karburant</t>
  </si>
  <si>
    <t>Shpenzime për mirëmbajtje të zakonshme</t>
  </si>
  <si>
    <t>Shpenzime për mirëmbajtjen e objekteve ndërtimore</t>
  </si>
  <si>
    <t>Shpenzime për mirëmbajtjen e pajisjeve të zyrave</t>
  </si>
  <si>
    <t>Shpenzime të tjera operative</t>
  </si>
  <si>
    <t>Honorare</t>
  </si>
  <si>
    <t>Shpenz.të tjera material.e shërbim.e shërbim.operative</t>
  </si>
  <si>
    <t>Blerje e vogël</t>
  </si>
  <si>
    <t>Kontratë</t>
  </si>
  <si>
    <t>Blerje e vogël/kontratë</t>
  </si>
  <si>
    <t>Shpenzime pastrimi</t>
  </si>
  <si>
    <t>Fondi Limit I përgjithshëm</t>
  </si>
  <si>
    <t>Autoriteti  Kontraktor: AGJENCIA PUBLIKE E AKREDITIMIT TE ARSIMIT TE LARTE</t>
  </si>
  <si>
    <t xml:space="preserve">Detajimi 602 ( prokurime dhe jo vetem ) </t>
  </si>
  <si>
    <t xml:space="preserve">në mijë lekë </t>
  </si>
  <si>
    <t>REGJISTRI I PARASHIKIMEVE TE PROKURIMIT PUBLIKE PER VITIN 2014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</si>
</sst>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2" fillId="0" borderId="11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3" fontId="1" fillId="0" borderId="11" xfId="0" applyNumberFormat="1" applyFont="1" applyBorder="1"/>
    <xf numFmtId="0" fontId="1" fillId="0" borderId="5" xfId="0" applyFont="1" applyBorder="1"/>
    <xf numFmtId="0" fontId="2" fillId="0" borderId="6" xfId="0" applyFont="1" applyBorder="1"/>
    <xf numFmtId="3" fontId="2" fillId="0" borderId="6" xfId="0" applyNumberFormat="1" applyFont="1" applyBorder="1"/>
    <xf numFmtId="0" fontId="2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/>
    <xf numFmtId="0" fontId="2" fillId="2" borderId="13" xfId="0" applyFont="1" applyFill="1" applyBorder="1"/>
    <xf numFmtId="3" fontId="2" fillId="2" borderId="13" xfId="0" applyNumberFormat="1" applyFont="1" applyFill="1" applyBorder="1"/>
    <xf numFmtId="0" fontId="2" fillId="2" borderId="14" xfId="0" applyFont="1" applyFill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I9" sqref="I9"/>
    </sheetView>
  </sheetViews>
  <sheetFormatPr defaultRowHeight="15"/>
  <cols>
    <col min="2" max="2" width="45.28515625" customWidth="1"/>
    <col min="3" max="3" width="13.85546875" customWidth="1"/>
    <col min="4" max="4" width="18.28515625" customWidth="1"/>
    <col min="5" max="5" width="15.85546875" customWidth="1"/>
    <col min="6" max="6" width="11.42578125" customWidth="1"/>
  </cols>
  <sheetData>
    <row r="1" spans="1:7" ht="15.75">
      <c r="A1" s="26" t="s">
        <v>35</v>
      </c>
      <c r="B1" s="26"/>
      <c r="C1" s="26"/>
      <c r="D1" s="26"/>
      <c r="E1" s="26"/>
      <c r="F1" s="26"/>
      <c r="G1" s="26"/>
    </row>
    <row r="2" spans="1:7" ht="15.75">
      <c r="A2" s="26" t="s">
        <v>32</v>
      </c>
      <c r="B2" s="26"/>
      <c r="C2" s="26"/>
      <c r="D2" s="26"/>
      <c r="E2" s="26"/>
      <c r="F2" s="26"/>
      <c r="G2" s="24"/>
    </row>
    <row r="3" spans="1:7" ht="16.5" thickBot="1">
      <c r="A3" s="25" t="s">
        <v>33</v>
      </c>
      <c r="B3" s="25"/>
      <c r="C3" s="25"/>
      <c r="D3" s="25"/>
      <c r="E3" s="25" t="s">
        <v>34</v>
      </c>
      <c r="G3" s="25"/>
    </row>
    <row r="4" spans="1:7" ht="45.75" thickBot="1">
      <c r="A4" s="16"/>
      <c r="B4" s="17" t="s">
        <v>1</v>
      </c>
      <c r="C4" s="18" t="s">
        <v>31</v>
      </c>
      <c r="D4" s="18" t="s">
        <v>2</v>
      </c>
      <c r="E4" s="18" t="s">
        <v>3</v>
      </c>
      <c r="F4" s="19" t="s">
        <v>4</v>
      </c>
    </row>
    <row r="5" spans="1:7">
      <c r="A5" s="7">
        <v>6020</v>
      </c>
      <c r="B5" s="8" t="s">
        <v>5</v>
      </c>
      <c r="C5" s="9">
        <f>C6+C7+C8+C9+C10</f>
        <v>505</v>
      </c>
      <c r="D5" s="8"/>
      <c r="E5" s="8"/>
      <c r="F5" s="10"/>
    </row>
    <row r="6" spans="1:7">
      <c r="A6" s="11">
        <v>6020100</v>
      </c>
      <c r="B6" s="2" t="s">
        <v>6</v>
      </c>
      <c r="C6" s="3">
        <f>300000/1000</f>
        <v>300</v>
      </c>
      <c r="D6" s="2" t="s">
        <v>7</v>
      </c>
      <c r="E6" s="2" t="s">
        <v>27</v>
      </c>
      <c r="F6" s="12" t="s">
        <v>8</v>
      </c>
    </row>
    <row r="7" spans="1:7">
      <c r="A7" s="11">
        <v>6020200</v>
      </c>
      <c r="B7" s="2" t="s">
        <v>9</v>
      </c>
      <c r="C7" s="3">
        <f>20000/1000</f>
        <v>20</v>
      </c>
      <c r="D7" s="2" t="s">
        <v>7</v>
      </c>
      <c r="E7" s="2" t="s">
        <v>27</v>
      </c>
      <c r="F7" s="12" t="s">
        <v>8</v>
      </c>
    </row>
    <row r="8" spans="1:7">
      <c r="A8" s="11">
        <v>6020300</v>
      </c>
      <c r="B8" s="2" t="s">
        <v>10</v>
      </c>
      <c r="C8" s="3">
        <f>100000/1000</f>
        <v>100</v>
      </c>
      <c r="D8" s="2" t="s">
        <v>7</v>
      </c>
      <c r="E8" s="2" t="s">
        <v>27</v>
      </c>
      <c r="F8" s="12" t="s">
        <v>8</v>
      </c>
    </row>
    <row r="9" spans="1:7">
      <c r="A9" s="11">
        <v>6020500</v>
      </c>
      <c r="B9" s="2" t="s">
        <v>11</v>
      </c>
      <c r="C9" s="3">
        <f>5000/1000</f>
        <v>5</v>
      </c>
      <c r="D9" s="2" t="s">
        <v>7</v>
      </c>
      <c r="E9" s="2" t="s">
        <v>27</v>
      </c>
      <c r="F9" s="12" t="s">
        <v>8</v>
      </c>
    </row>
    <row r="10" spans="1:7">
      <c r="A10" s="11">
        <v>6020900</v>
      </c>
      <c r="B10" s="2" t="s">
        <v>12</v>
      </c>
      <c r="C10" s="3">
        <f>80000/1000</f>
        <v>80</v>
      </c>
      <c r="D10" s="2" t="s">
        <v>7</v>
      </c>
      <c r="E10" s="2" t="s">
        <v>27</v>
      </c>
      <c r="F10" s="12" t="s">
        <v>8</v>
      </c>
    </row>
    <row r="11" spans="1:7">
      <c r="A11" s="13">
        <v>6022</v>
      </c>
      <c r="B11" s="4" t="s">
        <v>13</v>
      </c>
      <c r="C11" s="1">
        <f>C12+C13+C14+C15+C16+C17</f>
        <v>1555</v>
      </c>
      <c r="D11" s="4"/>
      <c r="E11" s="4"/>
      <c r="F11" s="14"/>
    </row>
    <row r="12" spans="1:7">
      <c r="A12" s="11">
        <v>6022001</v>
      </c>
      <c r="B12" s="2" t="s">
        <v>14</v>
      </c>
      <c r="C12" s="3">
        <f>600000/1000</f>
        <v>600</v>
      </c>
      <c r="D12" s="2" t="s">
        <v>7</v>
      </c>
      <c r="E12" s="2" t="s">
        <v>28</v>
      </c>
      <c r="F12" s="12" t="s">
        <v>8</v>
      </c>
    </row>
    <row r="13" spans="1:7">
      <c r="A13" s="11">
        <v>6022003</v>
      </c>
      <c r="B13" s="2" t="s">
        <v>15</v>
      </c>
      <c r="C13" s="3">
        <f>500000/1000</f>
        <v>500</v>
      </c>
      <c r="D13" s="2" t="s">
        <v>7</v>
      </c>
      <c r="E13" s="2" t="s">
        <v>29</v>
      </c>
      <c r="F13" s="12" t="s">
        <v>8</v>
      </c>
    </row>
    <row r="14" spans="1:7">
      <c r="A14" s="11">
        <v>6022004</v>
      </c>
      <c r="B14" s="2" t="s">
        <v>16</v>
      </c>
      <c r="C14" s="3">
        <f>25000/1000</f>
        <v>25</v>
      </c>
      <c r="D14" s="2" t="s">
        <v>7</v>
      </c>
      <c r="E14" s="2"/>
      <c r="F14" s="12" t="s">
        <v>8</v>
      </c>
    </row>
    <row r="15" spans="1:7">
      <c r="A15" s="11">
        <v>6022008</v>
      </c>
      <c r="B15" s="2" t="s">
        <v>17</v>
      </c>
      <c r="C15" s="3">
        <f>410000/1000</f>
        <v>410</v>
      </c>
      <c r="D15" s="2" t="s">
        <v>7</v>
      </c>
      <c r="E15" s="2" t="s">
        <v>27</v>
      </c>
      <c r="F15" s="12" t="s">
        <v>8</v>
      </c>
    </row>
    <row r="16" spans="1:7">
      <c r="A16" s="11">
        <v>6022010</v>
      </c>
      <c r="B16" s="2" t="s">
        <v>18</v>
      </c>
      <c r="C16" s="3">
        <f>10000/1000</f>
        <v>10</v>
      </c>
      <c r="D16" s="2" t="s">
        <v>7</v>
      </c>
      <c r="E16" s="2" t="s">
        <v>27</v>
      </c>
      <c r="F16" s="12" t="s">
        <v>8</v>
      </c>
    </row>
    <row r="17" spans="1:6">
      <c r="A17" s="11">
        <v>6022099</v>
      </c>
      <c r="B17" s="2" t="s">
        <v>30</v>
      </c>
      <c r="C17" s="3">
        <f>10000/1000</f>
        <v>10</v>
      </c>
      <c r="D17" s="2" t="s">
        <v>7</v>
      </c>
      <c r="E17" s="2" t="s">
        <v>27</v>
      </c>
      <c r="F17" s="12" t="s">
        <v>8</v>
      </c>
    </row>
    <row r="18" spans="1:6">
      <c r="A18" s="13">
        <v>6023</v>
      </c>
      <c r="B18" s="4" t="s">
        <v>19</v>
      </c>
      <c r="C18" s="5">
        <f>C19</f>
        <v>350</v>
      </c>
      <c r="D18" s="4"/>
      <c r="E18" s="4"/>
      <c r="F18" s="14"/>
    </row>
    <row r="19" spans="1:6">
      <c r="A19" s="11">
        <v>6023100</v>
      </c>
      <c r="B19" s="2" t="s">
        <v>20</v>
      </c>
      <c r="C19" s="3">
        <f>350000/1000</f>
        <v>350</v>
      </c>
      <c r="D19" s="2" t="s">
        <v>7</v>
      </c>
      <c r="E19" s="2" t="s">
        <v>27</v>
      </c>
      <c r="F19" s="12" t="s">
        <v>8</v>
      </c>
    </row>
    <row r="20" spans="1:6">
      <c r="A20" s="13">
        <v>6025</v>
      </c>
      <c r="B20" s="4" t="s">
        <v>21</v>
      </c>
      <c r="C20" s="5">
        <f>C21+C22</f>
        <v>350</v>
      </c>
      <c r="D20" s="2"/>
      <c r="E20" s="2"/>
      <c r="F20" s="12"/>
    </row>
    <row r="21" spans="1:6">
      <c r="A21" s="11">
        <v>6025200</v>
      </c>
      <c r="B21" s="2" t="s">
        <v>22</v>
      </c>
      <c r="C21" s="3">
        <f>200000/1000</f>
        <v>200</v>
      </c>
      <c r="D21" s="2" t="s">
        <v>7</v>
      </c>
      <c r="E21" s="2" t="s">
        <v>27</v>
      </c>
      <c r="F21" s="12" t="s">
        <v>8</v>
      </c>
    </row>
    <row r="22" spans="1:6">
      <c r="A22" s="11">
        <v>6025800</v>
      </c>
      <c r="B22" s="2" t="s">
        <v>23</v>
      </c>
      <c r="C22" s="3">
        <f>150000/1000</f>
        <v>150</v>
      </c>
      <c r="D22" s="2" t="s">
        <v>7</v>
      </c>
      <c r="E22" s="2" t="s">
        <v>27</v>
      </c>
      <c r="F22" s="12" t="s">
        <v>8</v>
      </c>
    </row>
    <row r="23" spans="1:6">
      <c r="A23" s="13">
        <v>6029</v>
      </c>
      <c r="B23" s="4" t="s">
        <v>24</v>
      </c>
      <c r="C23" s="1">
        <f>C24+C25</f>
        <v>240</v>
      </c>
      <c r="D23" s="2"/>
      <c r="E23" s="2"/>
      <c r="F23" s="12"/>
    </row>
    <row r="24" spans="1:6">
      <c r="A24" s="11">
        <v>6029005</v>
      </c>
      <c r="B24" s="2" t="s">
        <v>25</v>
      </c>
      <c r="C24" s="6">
        <f>130000/1000</f>
        <v>130</v>
      </c>
      <c r="D24" s="2" t="s">
        <v>7</v>
      </c>
      <c r="E24" s="2" t="s">
        <v>27</v>
      </c>
      <c r="F24" s="12" t="s">
        <v>8</v>
      </c>
    </row>
    <row r="25" spans="1:6">
      <c r="A25" s="11">
        <v>6029099</v>
      </c>
      <c r="B25" s="2" t="s">
        <v>26</v>
      </c>
      <c r="C25" s="6">
        <f>110000/1000</f>
        <v>110</v>
      </c>
      <c r="D25" s="2" t="s">
        <v>7</v>
      </c>
      <c r="E25" s="15" t="s">
        <v>27</v>
      </c>
      <c r="F25" s="12" t="s">
        <v>8</v>
      </c>
    </row>
    <row r="26" spans="1:6" ht="24.75" customHeight="1" thickBot="1">
      <c r="A26" s="20">
        <v>6020000</v>
      </c>
      <c r="B26" s="21" t="s">
        <v>0</v>
      </c>
      <c r="C26" s="22">
        <f>SUM(+C23+C20+C18+C11+C5)</f>
        <v>3000</v>
      </c>
      <c r="D26" s="21"/>
      <c r="E26" s="21"/>
      <c r="F26" s="23"/>
    </row>
  </sheetData>
  <mergeCells count="2">
    <mergeCell ref="A1:G1"/>
    <mergeCell ref="A2:F2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Regjistr.Prok.Publike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2017-10-09T10:01:15Z</dcterms:modified>
</cp:coreProperties>
</file>